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19"/>
  <workbookPr defaultThemeVersion="124226"/>
  <mc:AlternateContent xmlns:mc="http://schemas.openxmlformats.org/markup-compatibility/2006">
    <mc:Choice Requires="x15">
      <x15ac:absPath xmlns:x15ac="http://schemas.microsoft.com/office/spreadsheetml/2010/11/ac" url="https://microsoft.sharepoint.com/teams/wwopsbi/ONEMAP/Launch_Mar24_W_3/RefId_19250/2 Requirements/Readiness Plan/FY25 MCI CSP Estimator Tools_Final/"/>
    </mc:Choice>
  </mc:AlternateContent>
  <xr:revisionPtr revIDLastSave="0" documentId="8_{354214A7-C05E-4BA0-83BB-B1BE1A59CB92}" xr6:coauthVersionLast="47" xr6:coauthVersionMax="47" xr10:uidLastSave="{00000000-0000-0000-0000-000000000000}"/>
  <bookViews>
    <workbookView xWindow="-98" yWindow="-98" windowWidth="24496" windowHeight="15675" tabRatio="693" xr2:uid="{00000000-000D-0000-FFFF-FFFF00000000}"/>
  </bookViews>
  <sheets>
    <sheet name="Cover Page" sheetId="14" r:id="rId1"/>
    <sheet name="Instructions" sheetId="13" r:id="rId2"/>
    <sheet name="FY25" sheetId="12" r:id="rId3"/>
  </sheets>
  <definedNames>
    <definedName name="_xlnm.Print_Area" localSheetId="2">'FY25'!$A$13:$F$58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2" l="1"/>
  <c r="E47" i="12"/>
  <c r="E45" i="12"/>
  <c r="E8" i="12"/>
  <c r="E32" i="12"/>
  <c r="E29" i="12"/>
  <c r="E44" i="12"/>
  <c r="E28" i="12"/>
  <c r="E27" i="12"/>
  <c r="C45" i="12"/>
  <c r="E31" i="12"/>
  <c r="C52" i="12" l="1"/>
  <c r="E51" i="12"/>
  <c r="E50" i="12"/>
  <c r="E42" i="12"/>
  <c r="E40" i="12"/>
  <c r="C34" i="12"/>
  <c r="E33" i="12"/>
  <c r="E30" i="12"/>
  <c r="E26" i="12"/>
  <c r="C21" i="12"/>
  <c r="E20" i="12"/>
  <c r="E19" i="12"/>
  <c r="E18" i="12"/>
  <c r="E17" i="12"/>
  <c r="C12" i="12"/>
  <c r="C58" i="12" s="1"/>
  <c r="E11" i="12"/>
  <c r="E10" i="12"/>
  <c r="E9" i="12"/>
  <c r="E7" i="12"/>
  <c r="E6" i="12"/>
  <c r="E52" i="12" l="1"/>
  <c r="E53" i="12" s="1"/>
  <c r="E36" i="12"/>
  <c r="E34" i="12"/>
  <c r="E35" i="12"/>
  <c r="E12" i="12"/>
  <c r="C59" i="12" s="1"/>
  <c r="C62" i="12" s="1"/>
  <c r="E21" i="12"/>
  <c r="E23" i="12" l="1"/>
  <c r="E22" i="12"/>
  <c r="E54" i="12"/>
  <c r="C67" i="12"/>
  <c r="C66" i="12"/>
  <c r="C60" i="12"/>
  <c r="C63" i="12" l="1"/>
  <c r="C61" i="12"/>
  <c r="C64" i="12" s="1"/>
</calcChain>
</file>

<file path=xl/sharedStrings.xml><?xml version="1.0" encoding="utf-8"?>
<sst xmlns="http://schemas.openxmlformats.org/spreadsheetml/2006/main" count="82" uniqueCount="57">
  <si>
    <t>Partner Incentives Estimator Tool</t>
  </si>
  <si>
    <t>FY25 CSP Indirect Reseller Incentive</t>
  </si>
  <si>
    <r>
      <rPr>
        <b/>
        <sz val="12"/>
        <color rgb="FFC00000"/>
        <rFont val="Calibri"/>
        <family val="2"/>
        <scheme val="minor"/>
      </rPr>
      <t xml:space="preserve">Disclaimer </t>
    </r>
    <r>
      <rPr>
        <sz val="11"/>
        <color theme="1"/>
        <rFont val="Calibri"/>
        <family val="2"/>
        <scheme val="minor"/>
      </rPr>
      <t>- This tool is intended to provide Microsoft partners with the ability to develop estimates of incentives based on their projected revenue scenarios. It is an illustrative tool only and is not a guarantee of payment. Results are developed based on high-level program models and rates and may vary from the actual incentive calculation developed by Microsoft at the end of each fiscal half earnings period.</t>
    </r>
  </si>
  <si>
    <t xml:space="preserve"> </t>
  </si>
  <si>
    <t>CSP Indirect Reseller Profitability Estimator</t>
  </si>
  <si>
    <t>Partners can input values into the yellow cells to develop a non-binding estimate of potential earnings and profitability derived from available margin and incentives</t>
  </si>
  <si>
    <t>Margin</t>
  </si>
  <si>
    <t>Product</t>
  </si>
  <si>
    <t>Revenue</t>
  </si>
  <si>
    <t>Retained Margin %</t>
  </si>
  <si>
    <t>Margin $</t>
  </si>
  <si>
    <r>
      <rPr>
        <b/>
        <sz val="11"/>
        <color theme="1"/>
        <rFont val="Calibri"/>
        <family val="2"/>
        <scheme val="minor"/>
      </rPr>
      <t>Azure</t>
    </r>
    <r>
      <rPr>
        <sz val="11"/>
        <color theme="1"/>
        <rFont val="Calibri"/>
        <family val="2"/>
        <scheme val="minor"/>
      </rPr>
      <t xml:space="preserve"> (Excluding Azure plan subscriptions on new commerce experience, which are managed via Partner Earned Credit.)</t>
    </r>
  </si>
  <si>
    <t>Modern Work &amp; Security</t>
  </si>
  <si>
    <t>Copilot</t>
  </si>
  <si>
    <t>Business Applications - Finance &amp; Supply Chain</t>
  </si>
  <si>
    <t>Business Applications - Customer Engagement</t>
  </si>
  <si>
    <t>Azure Reservations and Savings Plan</t>
  </si>
  <si>
    <t>Total</t>
  </si>
  <si>
    <t>Incentives</t>
  </si>
  <si>
    <t>Global Incentives</t>
  </si>
  <si>
    <t>Incentive Rate</t>
  </si>
  <si>
    <t>Incentive</t>
  </si>
  <si>
    <t>Core Incentive - Azure billed revenue (Excluding Azure plan subscriptions) (60% Rebate and 40% co-op)</t>
  </si>
  <si>
    <t>Core Incentive - Modern Work &amp; Security billed revenue (60% Rebate and 40% co-op)</t>
  </si>
  <si>
    <t>Core Incentive -  Business Applications billed revenue (60% Rebate and 40% co-op)</t>
  </si>
  <si>
    <t>Azure Reservation and Savings Plan consumption incentive (60% Rebate and 40% co-op)</t>
  </si>
  <si>
    <t>Sub-Total earned as Rebate</t>
  </si>
  <si>
    <t>Sub-Total earned as co-op</t>
  </si>
  <si>
    <t>Global Product Accelerators</t>
  </si>
  <si>
    <t>Global Strategic Product Accelerator - M365 E5 and Copilot (60% Rebate and 40% co-op)</t>
  </si>
  <si>
    <t>Global Strategic Product Accelerator - M365 E3 and M365 Business Premium Innovate &amp; Balance Markets*  (60% Rebate and 40% co-op)</t>
  </si>
  <si>
    <t>Global Strategic Product Accelerator - M365 E3 and M365 Business Premium Scale Markets**  (60% Rebate and 40% co-op)</t>
  </si>
  <si>
    <t>Global Strategic Product Accelerator - Finance &amp; Supply Chain (60% Rebate and 40% co-op)</t>
  </si>
  <si>
    <t>Global Strategic Product Accelerator - Business Central (60% Rebate and 40% co-op)</t>
  </si>
  <si>
    <t>Azure Workload Accelerator (60% Rebate and 40% co-op)</t>
  </si>
  <si>
    <t>Azure AI Accelerator (60% Rebate and 40% co-op)</t>
  </si>
  <si>
    <t>Global PSTN Calling &amp; Conferencing Accelerator (60% Rebate and 40% co-op)
Select Audio Conf, Calling Plan, and Meeting Room products</t>
  </si>
  <si>
    <t>Global Customer Add Accelerators</t>
  </si>
  <si>
    <t>Modern Work &amp; Security Customer Add Accelerator</t>
  </si>
  <si>
    <t>Enter anticipated MW+S 12-month billed revenue for new CSP customers. This should include additional seats added during the first 12 months of the new CSP customer tenant. (60% Rebate and 40% co-op)</t>
  </si>
  <si>
    <t>Business Applications Customer Add Accelerator</t>
  </si>
  <si>
    <t>Enter anticipated Business Applications 12-month billed revenue for new CSP customers. This should include additional seats added during the first 12 months of the new CSP customer tenant. (60% Rebate and 40% co-op)</t>
  </si>
  <si>
    <t>Azure Customer Add Accelerator</t>
  </si>
  <si>
    <t>Enter anticipated Azure 12-month consumed revenue for new CSP customers. This should include additional workloads added during the first 12 months of the new CSP customer tenant. (100% Rebate)</t>
  </si>
  <si>
    <t>Local Accelerators</t>
  </si>
  <si>
    <t>Local Accelerator #1</t>
  </si>
  <si>
    <t>Local Accelerator #2</t>
  </si>
  <si>
    <t>Summary</t>
  </si>
  <si>
    <t>Total Revenue</t>
  </si>
  <si>
    <t>Total Margin</t>
  </si>
  <si>
    <t>Total Incentive</t>
  </si>
  <si>
    <t>Total Earnings (margin + incentives)</t>
  </si>
  <si>
    <t>Effective Margin Rate</t>
  </si>
  <si>
    <t>Effective Incentive Rate</t>
  </si>
  <si>
    <t>Effective Earnings Rate (Margin + Incentives/Revenue)</t>
  </si>
  <si>
    <t>Total incentives earned as Rebate</t>
  </si>
  <si>
    <t>Total incentives earned as co-op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</si>
</sst>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_);_(&quot;$&quot;* \(#,##0\);_(&quot;$&quot;* &quot;-&quot;??_);_(@_)"/>
    <numFmt numFmtId="166" formatCode="_(&quot;$&quot;* #,##0.0_);_(&quot;$&quot;* \(#,##0.0\);_(&quot;$&quot;* &quot;-&quot;?_);_(@_)"/>
  </numFmts>
  <fonts count="13">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name val="Calibri"/>
      <family val="2"/>
      <scheme val="minor"/>
    </font>
    <font>
      <sz val="11"/>
      <name val="Calibri"/>
      <family val="2"/>
      <scheme val="minor"/>
    </font>
    <font>
      <b/>
      <sz val="14"/>
      <color theme="0"/>
      <name val="Calibri"/>
      <family val="2"/>
      <scheme val="minor"/>
    </font>
    <font>
      <sz val="18"/>
      <color theme="3"/>
      <name val="Cambria"/>
      <family val="2"/>
      <scheme val="major"/>
    </font>
    <font>
      <i/>
      <sz val="11"/>
      <color indexed="8"/>
      <name val="Calibri"/>
      <family val="2"/>
      <scheme val="minor"/>
    </font>
    <font>
      <sz val="24"/>
      <color rgb="FF000000"/>
      <name val="Calibri"/>
      <family val="2"/>
      <scheme val="minor"/>
    </font>
    <font>
      <sz val="20"/>
      <color theme="1"/>
      <name val="Calibri"/>
      <family val="2"/>
      <scheme val="minor"/>
    </font>
    <font>
      <b/>
      <sz val="12"/>
      <color rgb="FFC00000"/>
      <name val="Calibri"/>
      <family val="2"/>
      <scheme val="minor"/>
    </font>
    <font>
      <sz val="11"/>
      <color rgb="FFFF0000"/>
      <name val="Calibri"/>
      <family val="2"/>
      <scheme val="minor"/>
    </font>
  </fonts>
  <fills count="10">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68167A"/>
        <bgColor indexed="64"/>
      </patternFill>
    </fill>
    <fill>
      <patternFill patternType="solid">
        <fgColor theme="0"/>
        <bgColor indexed="64"/>
      </patternFill>
    </fill>
    <fill>
      <patternFill patternType="solid">
        <fgColor theme="1" tint="0.499984740745262"/>
        <bgColor indexed="64"/>
      </patternFill>
    </fill>
    <fill>
      <patternFill patternType="solid">
        <fgColor rgb="FF00B050"/>
        <bgColor indexed="64"/>
      </patternFill>
    </fill>
    <fill>
      <patternFill patternType="solid">
        <fgColor rgb="FF003399"/>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74">
    <xf numFmtId="0" fontId="0" fillId="0" borderId="0" xfId="0"/>
    <xf numFmtId="0" fontId="0" fillId="0" borderId="1" xfId="0" applyBorder="1"/>
    <xf numFmtId="165" fontId="0" fillId="0" borderId="1" xfId="1" applyNumberFormat="1" applyFont="1" applyBorder="1"/>
    <xf numFmtId="10" fontId="0" fillId="0" borderId="1" xfId="0" applyNumberFormat="1" applyBorder="1"/>
    <xf numFmtId="0" fontId="4" fillId="3" borderId="2" xfId="0" applyFont="1" applyFill="1" applyBorder="1"/>
    <xf numFmtId="0" fontId="5" fillId="3" borderId="2" xfId="0" applyFont="1" applyFill="1" applyBorder="1"/>
    <xf numFmtId="0" fontId="2" fillId="3" borderId="2" xfId="0" applyFont="1" applyFill="1" applyBorder="1"/>
    <xf numFmtId="165" fontId="2" fillId="3" borderId="2" xfId="0" applyNumberFormat="1" applyFont="1" applyFill="1" applyBorder="1"/>
    <xf numFmtId="165" fontId="0" fillId="2" borderId="1" xfId="1" applyNumberFormat="1" applyFont="1" applyFill="1" applyBorder="1" applyProtection="1">
      <protection locked="0"/>
    </xf>
    <xf numFmtId="9" fontId="0" fillId="2" borderId="1" xfId="2" applyFont="1" applyFill="1" applyBorder="1" applyProtection="1">
      <protection locked="0"/>
    </xf>
    <xf numFmtId="164" fontId="2" fillId="3" borderId="2" xfId="2" applyNumberFormat="1" applyFont="1" applyFill="1" applyBorder="1"/>
    <xf numFmtId="0" fontId="2" fillId="0" borderId="0" xfId="0" applyFont="1"/>
    <xf numFmtId="0" fontId="0" fillId="0" borderId="0" xfId="0" applyAlignment="1">
      <alignment wrapText="1"/>
    </xf>
    <xf numFmtId="0" fontId="6" fillId="4" borderId="3" xfId="0" applyFont="1" applyFill="1" applyBorder="1"/>
    <xf numFmtId="0" fontId="0" fillId="4" borderId="4" xfId="0" applyFill="1" applyBorder="1"/>
    <xf numFmtId="0" fontId="3" fillId="4" borderId="1" xfId="0" applyFont="1" applyFill="1" applyBorder="1"/>
    <xf numFmtId="0" fontId="0" fillId="0" borderId="1" xfId="0" applyBorder="1" applyAlignment="1" applyProtection="1">
      <alignment wrapText="1"/>
      <protection locked="0"/>
    </xf>
    <xf numFmtId="0" fontId="0" fillId="0" borderId="5" xfId="0" applyBorder="1"/>
    <xf numFmtId="165" fontId="0" fillId="2" borderId="5" xfId="1" applyNumberFormat="1" applyFont="1" applyFill="1" applyBorder="1" applyProtection="1">
      <protection locked="0"/>
    </xf>
    <xf numFmtId="10" fontId="0" fillId="0" borderId="5" xfId="0" applyNumberFormat="1" applyBorder="1"/>
    <xf numFmtId="165" fontId="0" fillId="0" borderId="5" xfId="1" applyNumberFormat="1" applyFont="1" applyBorder="1"/>
    <xf numFmtId="165" fontId="4" fillId="3" borderId="2" xfId="0" applyNumberFormat="1" applyFont="1" applyFill="1" applyBorder="1"/>
    <xf numFmtId="0" fontId="7" fillId="0" borderId="0" xfId="3"/>
    <xf numFmtId="0" fontId="0" fillId="2" borderId="1" xfId="0" applyFill="1" applyBorder="1" applyProtection="1">
      <protection locked="0"/>
    </xf>
    <xf numFmtId="0" fontId="0" fillId="0" borderId="5" xfId="0" applyBorder="1" applyAlignment="1" applyProtection="1">
      <alignment wrapText="1"/>
      <protection locked="0"/>
    </xf>
    <xf numFmtId="10" fontId="0" fillId="6" borderId="1" xfId="0" applyNumberFormat="1" applyFill="1" applyBorder="1"/>
    <xf numFmtId="165" fontId="0" fillId="6" borderId="1" xfId="1" applyNumberFormat="1" applyFont="1" applyFill="1" applyBorder="1"/>
    <xf numFmtId="10" fontId="0" fillId="6" borderId="5" xfId="0" applyNumberFormat="1" applyFill="1" applyBorder="1"/>
    <xf numFmtId="165" fontId="0" fillId="6" borderId="5" xfId="1" applyNumberFormat="1" applyFont="1" applyFill="1" applyBorder="1"/>
    <xf numFmtId="0" fontId="2" fillId="0" borderId="1" xfId="0" applyFont="1" applyBorder="1" applyAlignment="1" applyProtection="1">
      <alignment wrapText="1"/>
      <protection locked="0"/>
    </xf>
    <xf numFmtId="0" fontId="2" fillId="0" borderId="5" xfId="0" applyFont="1" applyBorder="1" applyAlignment="1" applyProtection="1">
      <alignment wrapText="1"/>
      <protection locked="0"/>
    </xf>
    <xf numFmtId="0" fontId="6" fillId="8" borderId="3" xfId="0" applyFont="1" applyFill="1" applyBorder="1"/>
    <xf numFmtId="0" fontId="0" fillId="8" borderId="0" xfId="0" applyFill="1"/>
    <xf numFmtId="0" fontId="6" fillId="0" borderId="0" xfId="0" applyFont="1"/>
    <xf numFmtId="0" fontId="3" fillId="8" borderId="1" xfId="0" applyFont="1" applyFill="1" applyBorder="1"/>
    <xf numFmtId="0" fontId="2" fillId="0" borderId="1" xfId="0" applyFont="1" applyBorder="1"/>
    <xf numFmtId="0" fontId="2" fillId="0" borderId="5" xfId="0" applyFont="1" applyBorder="1"/>
    <xf numFmtId="0" fontId="4" fillId="0" borderId="2" xfId="0" applyFont="1" applyBorder="1"/>
    <xf numFmtId="0" fontId="0" fillId="4" borderId="0" xfId="0" applyFill="1"/>
    <xf numFmtId="0" fontId="4" fillId="3" borderId="0" xfId="0" applyFont="1" applyFill="1"/>
    <xf numFmtId="165" fontId="4" fillId="3" borderId="0" xfId="0" applyNumberFormat="1" applyFont="1" applyFill="1"/>
    <xf numFmtId="0" fontId="5" fillId="3" borderId="0" xfId="0" applyFont="1" applyFill="1"/>
    <xf numFmtId="165" fontId="5" fillId="3" borderId="0" xfId="0" applyNumberFormat="1" applyFont="1" applyFill="1"/>
    <xf numFmtId="0" fontId="4" fillId="0" borderId="0" xfId="0" applyFont="1"/>
    <xf numFmtId="165" fontId="4" fillId="0" borderId="0" xfId="0" applyNumberFormat="1" applyFont="1"/>
    <xf numFmtId="0" fontId="5" fillId="0" borderId="0" xfId="0" applyFont="1"/>
    <xf numFmtId="165" fontId="5" fillId="0" borderId="0" xfId="0" applyNumberFormat="1" applyFont="1"/>
    <xf numFmtId="0" fontId="4" fillId="5" borderId="0" xfId="0" applyFont="1" applyFill="1"/>
    <xf numFmtId="165" fontId="4" fillId="5" borderId="0" xfId="0" applyNumberFormat="1" applyFont="1" applyFill="1"/>
    <xf numFmtId="0" fontId="5" fillId="5" borderId="0" xfId="0" applyFont="1" applyFill="1"/>
    <xf numFmtId="165" fontId="5" fillId="5" borderId="0" xfId="0" applyNumberFormat="1" applyFont="1" applyFill="1"/>
    <xf numFmtId="0" fontId="6" fillId="7" borderId="0" xfId="0" applyFont="1" applyFill="1"/>
    <xf numFmtId="0" fontId="0" fillId="7" borderId="0" xfId="0" applyFill="1"/>
    <xf numFmtId="165" fontId="0" fillId="0" borderId="1" xfId="0" applyNumberFormat="1" applyBorder="1"/>
    <xf numFmtId="0" fontId="3" fillId="0" borderId="0" xfId="0" applyFont="1" applyAlignment="1">
      <alignment wrapText="1"/>
    </xf>
    <xf numFmtId="165" fontId="0" fillId="0" borderId="0" xfId="0" applyNumberFormat="1"/>
    <xf numFmtId="165" fontId="2" fillId="0" borderId="1" xfId="0" applyNumberFormat="1" applyFont="1" applyBorder="1"/>
    <xf numFmtId="0" fontId="5" fillId="9" borderId="1" xfId="0" applyFont="1" applyFill="1" applyBorder="1"/>
    <xf numFmtId="10" fontId="5" fillId="9" borderId="1" xfId="2" applyNumberFormat="1" applyFont="1" applyFill="1" applyBorder="1"/>
    <xf numFmtId="0" fontId="8" fillId="0" borderId="3" xfId="0" applyFont="1" applyBorder="1"/>
    <xf numFmtId="165" fontId="8" fillId="0" borderId="1" xfId="0" applyNumberFormat="1" applyFont="1" applyBorder="1"/>
    <xf numFmtId="165" fontId="8" fillId="0" borderId="0" xfId="0" applyNumberFormat="1" applyFont="1"/>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left" vertical="center" wrapText="1"/>
    </xf>
    <xf numFmtId="9" fontId="12" fillId="2" borderId="1" xfId="2" applyFont="1" applyFill="1" applyBorder="1" applyProtection="1">
      <protection locked="0"/>
    </xf>
    <xf numFmtId="10" fontId="5" fillId="0" borderId="5" xfId="0" applyNumberFormat="1" applyFont="1" applyBorder="1"/>
    <xf numFmtId="166" fontId="0" fillId="0" borderId="0" xfId="0" applyNumberFormat="1"/>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6" xfId="0" applyFill="1" applyBorder="1" applyAlignment="1">
      <alignment horizontal="left" wrapText="1"/>
    </xf>
    <xf numFmtId="0" fontId="0" fillId="2" borderId="11" xfId="0" applyFill="1" applyBorder="1" applyAlignment="1">
      <alignment horizontal="left" wrapText="1"/>
    </xf>
  </cellXfs>
  <cellStyles count="4">
    <cellStyle name="Currency" xfId="1" builtinId="4"/>
    <cellStyle name="Normal" xfId="0" builtinId="0"/>
    <cellStyle name="Percent" xfId="2" builtinId="5"/>
    <cellStyle name="Title" xfId="3" builtinId="15"/>
  </cellStyles>
  <dxfs count="1">
    <dxf>
      <fill>
        <patternFill>
          <bgColor rgb="FFFF5050"/>
        </patternFill>
      </fill>
    </dxf>
  </dxfs>
  <tableStyles count="0" defaultTableStyle="TableStyleMedium2" defaultPivotStyle="PivotStyleLight16"/>
  <colors>
    <mruColors>
      <color rgb="FFFFFF99"/>
      <color rgb="FF68167A"/>
      <color rgb="FF9954CC"/>
      <color rgb="FF9A57CD"/>
      <color rgb="FF66FF33"/>
      <color rgb="FF003399"/>
      <color rgb="FF000066"/>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83821</xdr:rowOff>
    </xdr:from>
    <xdr:to>
      <xdr:col>1</xdr:col>
      <xdr:colOff>0</xdr:colOff>
      <xdr:row>25</xdr:row>
      <xdr:rowOff>45720</xdr:rowOff>
    </xdr:to>
    <xdr:pic>
      <xdr:nvPicPr>
        <xdr:cNvPr id="2" name="Picture 1">
          <a:extLst>
            <a:ext uri="{FF2B5EF4-FFF2-40B4-BE49-F238E27FC236}">
              <a16:creationId xmlns:a16="http://schemas.microsoft.com/office/drawing/2014/main" id="{B26926F1-13AA-4109-9D14-2AE0788C80E7}"/>
            </a:ext>
          </a:extLst>
        </xdr:cNvPr>
        <xdr:cNvPicPr>
          <a:picLocks noChangeAspect="1"/>
        </xdr:cNvPicPr>
      </xdr:nvPicPr>
      <xdr:blipFill>
        <a:blip xmlns:r="http://schemas.openxmlformats.org/officeDocument/2006/relationships" r:embed="rId1"/>
        <a:stretch>
          <a:fillRect/>
        </a:stretch>
      </xdr:blipFill>
      <xdr:spPr>
        <a:xfrm>
          <a:off x="0" y="1004571"/>
          <a:ext cx="1238250" cy="5270499"/>
        </a:xfrm>
        <a:prstGeom prst="rect">
          <a:avLst/>
        </a:prstGeom>
        <a:solidFill>
          <a:srgbClr val="32145A"/>
        </a:solidFill>
      </xdr:spPr>
    </xdr:pic>
    <xdr:clientData/>
  </xdr:twoCellAnchor>
  <xdr:twoCellAnchor editAs="oneCell">
    <xdr:from>
      <xdr:col>0</xdr:col>
      <xdr:colOff>1</xdr:colOff>
      <xdr:row>0</xdr:row>
      <xdr:rowOff>0</xdr:rowOff>
    </xdr:from>
    <xdr:to>
      <xdr:col>3</xdr:col>
      <xdr:colOff>259080</xdr:colOff>
      <xdr:row>6</xdr:row>
      <xdr:rowOff>68579</xdr:rowOff>
    </xdr:to>
    <xdr:pic>
      <xdr:nvPicPr>
        <xdr:cNvPr id="3" name="Picture 2">
          <a:extLst>
            <a:ext uri="{FF2B5EF4-FFF2-40B4-BE49-F238E27FC236}">
              <a16:creationId xmlns:a16="http://schemas.microsoft.com/office/drawing/2014/main" id="{B31B62C7-FE78-4CCB-999A-AA2CB45FFFC5}"/>
            </a:ext>
          </a:extLst>
        </xdr:cNvPr>
        <xdr:cNvPicPr>
          <a:picLocks noChangeAspect="1"/>
        </xdr:cNvPicPr>
      </xdr:nvPicPr>
      <xdr:blipFill>
        <a:blip xmlns:r="http://schemas.openxmlformats.org/officeDocument/2006/relationships" r:embed="rId2"/>
        <a:stretch>
          <a:fillRect/>
        </a:stretch>
      </xdr:blipFill>
      <xdr:spPr>
        <a:xfrm>
          <a:off x="1" y="0"/>
          <a:ext cx="5948679" cy="1173479"/>
        </a:xfrm>
        <a:prstGeom prst="rect">
          <a:avLst/>
        </a:prstGeom>
        <a:solidFill>
          <a:srgbClr val="32145A"/>
        </a:solidFill>
      </xdr:spPr>
    </xdr:pic>
    <xdr:clientData/>
  </xdr:twoCellAnchor>
  <xdr:twoCellAnchor editAs="oneCell">
    <xdr:from>
      <xdr:col>0</xdr:col>
      <xdr:colOff>289561</xdr:colOff>
      <xdr:row>1</xdr:row>
      <xdr:rowOff>1</xdr:rowOff>
    </xdr:from>
    <xdr:to>
      <xdr:col>0</xdr:col>
      <xdr:colOff>975361</xdr:colOff>
      <xdr:row>4</xdr:row>
      <xdr:rowOff>99060</xdr:rowOff>
    </xdr:to>
    <xdr:pic>
      <xdr:nvPicPr>
        <xdr:cNvPr id="4" name="Picture 3">
          <a:extLst>
            <a:ext uri="{FF2B5EF4-FFF2-40B4-BE49-F238E27FC236}">
              <a16:creationId xmlns:a16="http://schemas.microsoft.com/office/drawing/2014/main" id="{F3664FD3-A58B-4CDE-83FC-95CC58E6C58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9561" y="184151"/>
          <a:ext cx="685800" cy="6515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85724</xdr:rowOff>
    </xdr:from>
    <xdr:to>
      <xdr:col>14</xdr:col>
      <xdr:colOff>274320</xdr:colOff>
      <xdr:row>33</xdr:row>
      <xdr:rowOff>38100</xdr:rowOff>
    </xdr:to>
    <xdr:sp macro="" textlink="">
      <xdr:nvSpPr>
        <xdr:cNvPr id="2" name="TextBox 1">
          <a:extLst>
            <a:ext uri="{FF2B5EF4-FFF2-40B4-BE49-F238E27FC236}">
              <a16:creationId xmlns:a16="http://schemas.microsoft.com/office/drawing/2014/main" id="{7BBEB371-BE84-4C6A-9F5E-EC317EAD104C}"/>
            </a:ext>
          </a:extLst>
        </xdr:cNvPr>
        <xdr:cNvSpPr txBox="1"/>
      </xdr:nvSpPr>
      <xdr:spPr>
        <a:xfrm flipH="1">
          <a:off x="152400" y="85724"/>
          <a:ext cx="8549640" cy="6177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Overview</a:t>
          </a:r>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This tool is intended to assist you with the development of an estimate of the overall earnings that you may potentially earn based upon the various inputs you enter.</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tool will enable you to develop estimates based on different revenue scenarios and estimate the margin and incentive mix of rebate and coop payments that result in each scenario. Details for specific incentive opportunity requirements and rates are set forth in the respective Incentive Guide.  The rates shown are specific to the FY25</a:t>
          </a:r>
          <a:r>
            <a:rPr lang="en-US" sz="1200" baseline="0">
              <a:solidFill>
                <a:schemeClr val="dk1"/>
              </a:solidFill>
              <a:effectLst/>
              <a:latin typeface="+mn-lt"/>
              <a:ea typeface="+mn-ea"/>
              <a:cs typeface="+mn-cs"/>
            </a:rPr>
            <a:t> MCI </a:t>
          </a:r>
          <a:r>
            <a:rPr lang="en-US" sz="1200">
              <a:solidFill>
                <a:schemeClr val="dk1"/>
              </a:solidFill>
              <a:effectLst/>
              <a:latin typeface="+mn-lt"/>
              <a:ea typeface="+mn-ea"/>
              <a:cs typeface="+mn-cs"/>
            </a:rPr>
            <a:t>CSP incentive program term which runs from October 1, 2024 to September 30, 2025. Certain incentives in this tool may change during the course of the period and the tool will be updated</a:t>
          </a:r>
          <a:r>
            <a:rPr lang="en-US" sz="1200" baseline="0">
              <a:solidFill>
                <a:schemeClr val="dk1"/>
              </a:solidFill>
              <a:effectLst/>
              <a:latin typeface="+mn-lt"/>
              <a:ea typeface="+mn-ea"/>
              <a:cs typeface="+mn-cs"/>
            </a:rPr>
            <a:t> to reflect these changes and re-published. </a:t>
          </a:r>
          <a:r>
            <a:rPr lang="en-US" sz="1200">
              <a:solidFill>
                <a:schemeClr val="dk1"/>
              </a:solidFill>
              <a:effectLst/>
              <a:latin typeface="+mn-lt"/>
              <a:ea typeface="+mn-ea"/>
              <a:cs typeface="+mn-cs"/>
            </a:rPr>
            <a:t>Details for Local Accelerators available in each Microsoft subsidiary are communicated to each eligible partner from the Regional Operations Center (ROC) at the beginning of each fiscal semester.</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Note that profitability estimates for CSP </a:t>
          </a:r>
          <a:r>
            <a:rPr lang="en-US" sz="1200" u="sng">
              <a:solidFill>
                <a:schemeClr val="dk1"/>
              </a:solidFill>
              <a:effectLst/>
              <a:latin typeface="+mn-lt"/>
              <a:ea typeface="+mn-ea"/>
              <a:cs typeface="+mn-cs"/>
            </a:rPr>
            <a:t>Azure plan</a:t>
          </a:r>
          <a:r>
            <a:rPr lang="en-US" sz="1200">
              <a:solidFill>
                <a:schemeClr val="dk1"/>
              </a:solidFill>
              <a:effectLst/>
              <a:latin typeface="+mn-lt"/>
              <a:ea typeface="+mn-ea"/>
              <a:cs typeface="+mn-cs"/>
            </a:rPr>
            <a:t> consumption is not included in this tool. For more information on CSP </a:t>
          </a:r>
          <a:r>
            <a:rPr lang="en-US" sz="1200" u="sng">
              <a:solidFill>
                <a:schemeClr val="dk1"/>
              </a:solidFill>
              <a:effectLst/>
              <a:latin typeface="+mn-lt"/>
              <a:ea typeface="+mn-ea"/>
              <a:cs typeface="+mn-cs"/>
            </a:rPr>
            <a:t>Azure plan</a:t>
          </a:r>
          <a:r>
            <a:rPr lang="en-US" sz="1200">
              <a:solidFill>
                <a:schemeClr val="dk1"/>
              </a:solidFill>
              <a:effectLst/>
              <a:latin typeface="+mn-lt"/>
              <a:ea typeface="+mn-ea"/>
              <a:cs typeface="+mn-cs"/>
            </a:rPr>
            <a:t> refer to the Microsoft Commerce Incentive program available at aka.ms/partner.incentives.</a:t>
          </a: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Instructions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Input your data into the yellow-highlighted cells to develop estimates for potential earned Margin and Incentives rates.</a:t>
          </a: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Disclaimer</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This tool may contain errors or inaccuracies. Microsoft undertakes no duty to correct any errors or update the information herein. Information in this tool may change without notice. You bear the risk of using it. This tool does not provide you with any license or other rights to any Microsoft product or service. It is intended to provide you with the ability to develop estimates of incentives based on projected revenue scenarios.</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This is an illustrative tool only and is not a guarantee of payment. Estimates are developed based on high-level program models and rates and may vary from the actual incentive calculation developed by Microsoft at the end of each earning period.</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This tool is intended for planning purposes only. Actual margin and incentives will be calculated by Microsoft, per the terms of the separate signed agreement between you and Microsoft. </a:t>
          </a: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No Warranties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This tool is provided "as-is" and without warranty.  To the maximum extent permitted by law, Microsoft disclaims any and all other warranties, whether express or implied, including, but not limited to, any implied warranties of merchantability, non-infringement, or fitness for a particular purpose, whether arising by a course of dealing, usage or trade practice or course of performance. </a:t>
          </a:r>
          <a:endParaRPr lang="en-US" sz="1600" b="0" i="0" u="none" strike="noStrike" baseline="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247652</xdr:colOff>
      <xdr:row>5</xdr:row>
      <xdr:rowOff>19051</xdr:rowOff>
    </xdr:from>
    <xdr:to>
      <xdr:col>7</xdr:col>
      <xdr:colOff>1314450</xdr:colOff>
      <xdr:row>11</xdr:row>
      <xdr:rowOff>14866</xdr:rowOff>
    </xdr:to>
    <xdr:sp macro="" textlink="">
      <xdr:nvSpPr>
        <xdr:cNvPr id="2" name="Round Same Side Corner Rectangle 13">
          <a:extLst>
            <a:ext uri="{FF2B5EF4-FFF2-40B4-BE49-F238E27FC236}">
              <a16:creationId xmlns:a16="http://schemas.microsoft.com/office/drawing/2014/main" id="{B347EF29-721F-4C88-A8B5-03D45C637D9C}"/>
            </a:ext>
          </a:extLst>
        </xdr:cNvPr>
        <xdr:cNvSpPr/>
      </xdr:nvSpPr>
      <xdr:spPr>
        <a:xfrm rot="5400000">
          <a:off x="14137193" y="-564065"/>
          <a:ext cx="1081665" cy="4495798"/>
        </a:xfrm>
        <a:prstGeom prst="round2SameRect">
          <a:avLst/>
        </a:prstGeom>
        <a:ln>
          <a:solidFill>
            <a:srgbClr val="0070C0"/>
          </a:solidFill>
        </a:ln>
      </xdr:spPr>
      <xdr:style>
        <a:lnRef idx="2">
          <a:schemeClr val="accent3">
            <a:hueOff val="11250264"/>
            <a:satOff val="-16880"/>
            <a:lumOff val="-2745"/>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vert="vert270" lIns="0" tIns="0" rIns="0" bIns="274320" anchor="ctr" anchorCtr="0"/>
        <a:lstStyle/>
        <a:p>
          <a:r>
            <a:rPr lang="en-US"/>
            <a:t>Enter</a:t>
          </a:r>
          <a:r>
            <a:rPr lang="en-US" baseline="0"/>
            <a:t> revenue estimates for </a:t>
          </a:r>
          <a:r>
            <a:rPr lang="en-US" sz="1100">
              <a:solidFill>
                <a:schemeClr val="dk1">
                  <a:hueOff val="0"/>
                  <a:satOff val="0"/>
                  <a:lumOff val="0"/>
                  <a:alphaOff val="0"/>
                </a:schemeClr>
              </a:solidFill>
              <a:effectLst/>
              <a:latin typeface="+mn-lt"/>
              <a:ea typeface="+mn-ea"/>
              <a:cs typeface="+mn-cs"/>
            </a:rPr>
            <a:t>eligible CSP products for both CSP Legacy and</a:t>
          </a:r>
          <a:r>
            <a:rPr lang="en-US" sz="1100" baseline="0">
              <a:solidFill>
                <a:schemeClr val="dk1">
                  <a:hueOff val="0"/>
                  <a:satOff val="0"/>
                  <a:lumOff val="0"/>
                  <a:alphaOff val="0"/>
                </a:schemeClr>
              </a:solidFill>
              <a:effectLst/>
              <a:latin typeface="+mn-lt"/>
              <a:ea typeface="+mn-ea"/>
              <a:cs typeface="+mn-cs"/>
            </a:rPr>
            <a:t> NCE</a:t>
          </a:r>
          <a:r>
            <a:rPr lang="en-US" baseline="0"/>
            <a:t> in cells C6 - C10</a:t>
          </a:r>
        </a:p>
        <a:p>
          <a:r>
            <a:rPr lang="en-US" baseline="0"/>
            <a:t>Enter any retained margin (% of revenue) provided by Indirect Providers in cells D6 - D10</a:t>
          </a:r>
        </a:p>
      </xdr:txBody>
    </xdr:sp>
    <xdr:clientData/>
  </xdr:twoCellAnchor>
  <xdr:twoCellAnchor>
    <xdr:from>
      <xdr:col>5</xdr:col>
      <xdr:colOff>161922</xdr:colOff>
      <xdr:row>16</xdr:row>
      <xdr:rowOff>38100</xdr:rowOff>
    </xdr:from>
    <xdr:to>
      <xdr:col>7</xdr:col>
      <xdr:colOff>1228724</xdr:colOff>
      <xdr:row>20</xdr:row>
      <xdr:rowOff>4</xdr:rowOff>
    </xdr:to>
    <xdr:sp macro="" textlink="">
      <xdr:nvSpPr>
        <xdr:cNvPr id="3" name="Round Same Side Corner Rectangle 13">
          <a:extLst>
            <a:ext uri="{FF2B5EF4-FFF2-40B4-BE49-F238E27FC236}">
              <a16:creationId xmlns:a16="http://schemas.microsoft.com/office/drawing/2014/main" id="{082559EB-DE02-44EB-A836-DF6C59D216FE}"/>
            </a:ext>
          </a:extLst>
        </xdr:cNvPr>
        <xdr:cNvSpPr/>
      </xdr:nvSpPr>
      <xdr:spPr>
        <a:xfrm rot="5400000">
          <a:off x="13965551" y="1626871"/>
          <a:ext cx="1242064" cy="4495802"/>
        </a:xfrm>
        <a:prstGeom prst="round2SameRect">
          <a:avLst/>
        </a:prstGeom>
        <a:ln>
          <a:solidFill>
            <a:srgbClr val="32145A"/>
          </a:solidFill>
        </a:ln>
      </xdr:spPr>
      <xdr:style>
        <a:lnRef idx="2">
          <a:schemeClr val="accent3">
            <a:hueOff val="11250264"/>
            <a:satOff val="-16880"/>
            <a:lumOff val="-2745"/>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vert="vert270" lIns="0" tIns="0" rIns="0" bIns="274320" anchor="ctr" anchorCtr="0"/>
        <a:lstStyle/>
        <a:p>
          <a:r>
            <a:rPr lang="en-US" sz="1100">
              <a:solidFill>
                <a:schemeClr val="dk1">
                  <a:hueOff val="0"/>
                  <a:satOff val="0"/>
                  <a:lumOff val="0"/>
                  <a:alphaOff val="0"/>
                </a:schemeClr>
              </a:solidFill>
              <a:effectLst/>
              <a:latin typeface="+mn-lt"/>
              <a:ea typeface="+mn-ea"/>
              <a:cs typeface="+mn-cs"/>
            </a:rPr>
            <a:t>Enter anticipated</a:t>
          </a:r>
          <a:r>
            <a:rPr lang="en-US" sz="1100" baseline="0">
              <a:solidFill>
                <a:schemeClr val="dk1">
                  <a:hueOff val="0"/>
                  <a:satOff val="0"/>
                  <a:lumOff val="0"/>
                  <a:alphaOff val="0"/>
                </a:schemeClr>
              </a:solidFill>
              <a:effectLst/>
              <a:latin typeface="+mn-lt"/>
              <a:ea typeface="+mn-ea"/>
              <a:cs typeface="+mn-cs"/>
            </a:rPr>
            <a:t> eligible </a:t>
          </a:r>
          <a:r>
            <a:rPr lang="en-US" sz="1100">
              <a:solidFill>
                <a:schemeClr val="dk1">
                  <a:hueOff val="0"/>
                  <a:satOff val="0"/>
                  <a:lumOff val="0"/>
                  <a:alphaOff val="0"/>
                </a:schemeClr>
              </a:solidFill>
              <a:effectLst/>
              <a:latin typeface="+mn-lt"/>
              <a:ea typeface="+mn-ea"/>
              <a:cs typeface="+mn-cs"/>
            </a:rPr>
            <a:t>revenue for eligible CSP products for both CSP Legacy and</a:t>
          </a:r>
          <a:r>
            <a:rPr lang="en-US" sz="1100" baseline="0">
              <a:solidFill>
                <a:schemeClr val="dk1">
                  <a:hueOff val="0"/>
                  <a:satOff val="0"/>
                  <a:lumOff val="0"/>
                  <a:alphaOff val="0"/>
                </a:schemeClr>
              </a:solidFill>
              <a:effectLst/>
              <a:latin typeface="+mn-lt"/>
              <a:ea typeface="+mn-ea"/>
              <a:cs typeface="+mn-cs"/>
            </a:rPr>
            <a:t> NCE</a:t>
          </a:r>
          <a:r>
            <a:rPr lang="en-US" sz="1100">
              <a:solidFill>
                <a:schemeClr val="dk1">
                  <a:hueOff val="0"/>
                  <a:satOff val="0"/>
                  <a:lumOff val="0"/>
                  <a:alphaOff val="0"/>
                </a:schemeClr>
              </a:solidFill>
              <a:effectLst/>
              <a:latin typeface="+mn-lt"/>
              <a:ea typeface="+mn-ea"/>
              <a:cs typeface="+mn-cs"/>
            </a:rPr>
            <a:t> in cells C16 - C19</a:t>
          </a:r>
          <a:endParaRPr lang="en-US" sz="1100">
            <a:effectLst/>
          </a:endParaRPr>
        </a:p>
      </xdr:txBody>
    </xdr:sp>
    <xdr:clientData/>
  </xdr:twoCellAnchor>
  <xdr:twoCellAnchor>
    <xdr:from>
      <xdr:col>5</xdr:col>
      <xdr:colOff>133347</xdr:colOff>
      <xdr:row>48</xdr:row>
      <xdr:rowOff>9526</xdr:rowOff>
    </xdr:from>
    <xdr:to>
      <xdr:col>8</xdr:col>
      <xdr:colOff>195942</xdr:colOff>
      <xdr:row>53</xdr:row>
      <xdr:rowOff>54429</xdr:rowOff>
    </xdr:to>
    <xdr:sp macro="" textlink="">
      <xdr:nvSpPr>
        <xdr:cNvPr id="4" name="Round Same Side Corner Rectangle 13">
          <a:extLst>
            <a:ext uri="{FF2B5EF4-FFF2-40B4-BE49-F238E27FC236}">
              <a16:creationId xmlns:a16="http://schemas.microsoft.com/office/drawing/2014/main" id="{44DE9060-A073-41C3-B52D-C99A2CCFC27E}"/>
            </a:ext>
          </a:extLst>
        </xdr:cNvPr>
        <xdr:cNvSpPr/>
      </xdr:nvSpPr>
      <xdr:spPr>
        <a:xfrm rot="5400000">
          <a:off x="15398522" y="7615236"/>
          <a:ext cx="1002846" cy="5037367"/>
        </a:xfrm>
        <a:prstGeom prst="round2SameRect">
          <a:avLst/>
        </a:prstGeom>
        <a:ln>
          <a:solidFill>
            <a:srgbClr val="32145A"/>
          </a:solidFill>
        </a:ln>
      </xdr:spPr>
      <xdr:style>
        <a:lnRef idx="2">
          <a:schemeClr val="accent3">
            <a:hueOff val="11250264"/>
            <a:satOff val="-16880"/>
            <a:lumOff val="-2745"/>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vert="vert270" lIns="0" tIns="0" rIns="0" bIns="274320" anchor="ctr" anchorCtr="0"/>
        <a:lstStyle/>
        <a:p>
          <a:r>
            <a:rPr lang="en-US" sz="1100">
              <a:solidFill>
                <a:schemeClr val="dk1">
                  <a:hueOff val="0"/>
                  <a:satOff val="0"/>
                  <a:lumOff val="0"/>
                  <a:alphaOff val="0"/>
                </a:schemeClr>
              </a:solidFill>
              <a:effectLst/>
              <a:latin typeface="+mn-lt"/>
              <a:ea typeface="+mn-ea"/>
              <a:cs typeface="+mn-cs"/>
            </a:rPr>
            <a:t>Enter Local</a:t>
          </a:r>
          <a:r>
            <a:rPr lang="en-US" sz="1100" baseline="0">
              <a:solidFill>
                <a:schemeClr val="dk1">
                  <a:hueOff val="0"/>
                  <a:satOff val="0"/>
                  <a:lumOff val="0"/>
                  <a:alphaOff val="0"/>
                </a:schemeClr>
              </a:solidFill>
              <a:effectLst/>
              <a:latin typeface="+mn-lt"/>
              <a:ea typeface="+mn-ea"/>
              <a:cs typeface="+mn-cs"/>
            </a:rPr>
            <a:t> Accelerator names in cells B47 and B48 and rates in cells D47 and D48 according to Local Accelerator notification provided by the Microsoft incentive operations team at the beginning of each semester, H1 and H2</a:t>
          </a:r>
          <a:endParaRPr lang="en-US">
            <a:effectLst/>
          </a:endParaRPr>
        </a:p>
        <a:p>
          <a:r>
            <a:rPr lang="en-US" sz="1100">
              <a:solidFill>
                <a:schemeClr val="dk1">
                  <a:hueOff val="0"/>
                  <a:satOff val="0"/>
                  <a:lumOff val="0"/>
                  <a:alphaOff val="0"/>
                </a:schemeClr>
              </a:solidFill>
              <a:effectLst/>
              <a:latin typeface="+mn-lt"/>
              <a:ea typeface="+mn-ea"/>
              <a:cs typeface="+mn-cs"/>
            </a:rPr>
            <a:t>Enter anticipated revenue aligned to each local accelerator in cells</a:t>
          </a:r>
          <a:r>
            <a:rPr lang="en-US" sz="1100" baseline="0">
              <a:solidFill>
                <a:schemeClr val="dk1">
                  <a:hueOff val="0"/>
                  <a:satOff val="0"/>
                  <a:lumOff val="0"/>
                  <a:alphaOff val="0"/>
                </a:schemeClr>
              </a:solidFill>
              <a:effectLst/>
              <a:latin typeface="+mn-lt"/>
              <a:ea typeface="+mn-ea"/>
              <a:cs typeface="+mn-cs"/>
            </a:rPr>
            <a:t> </a:t>
          </a:r>
          <a:r>
            <a:rPr lang="en-US" sz="1100">
              <a:solidFill>
                <a:schemeClr val="dk1">
                  <a:hueOff val="0"/>
                  <a:satOff val="0"/>
                  <a:lumOff val="0"/>
                  <a:alphaOff val="0"/>
                </a:schemeClr>
              </a:solidFill>
              <a:effectLst/>
              <a:latin typeface="+mn-lt"/>
              <a:ea typeface="+mn-ea"/>
              <a:cs typeface="+mn-cs"/>
            </a:rPr>
            <a:t>C47 and 48</a:t>
          </a:r>
          <a:endParaRPr lang="en-US">
            <a:effectLst/>
          </a:endParaRPr>
        </a:p>
      </xdr:txBody>
    </xdr:sp>
    <xdr:clientData/>
  </xdr:twoCellAnchor>
  <xdr:twoCellAnchor>
    <xdr:from>
      <xdr:col>3</xdr:col>
      <xdr:colOff>161924</xdr:colOff>
      <xdr:row>64</xdr:row>
      <xdr:rowOff>133354</xdr:rowOff>
    </xdr:from>
    <xdr:to>
      <xdr:col>7</xdr:col>
      <xdr:colOff>9524</xdr:colOff>
      <xdr:row>67</xdr:row>
      <xdr:rowOff>19054</xdr:rowOff>
    </xdr:to>
    <xdr:sp macro="" textlink="">
      <xdr:nvSpPr>
        <xdr:cNvPr id="5" name="Round Same Side Corner Rectangle 13">
          <a:extLst>
            <a:ext uri="{FF2B5EF4-FFF2-40B4-BE49-F238E27FC236}">
              <a16:creationId xmlns:a16="http://schemas.microsoft.com/office/drawing/2014/main" id="{C1F67FD9-BD1C-43AB-B712-47076539B908}"/>
            </a:ext>
          </a:extLst>
        </xdr:cNvPr>
        <xdr:cNvSpPr/>
      </xdr:nvSpPr>
      <xdr:spPr>
        <a:xfrm rot="5400000">
          <a:off x="12136754" y="10165084"/>
          <a:ext cx="434340" cy="6522720"/>
        </a:xfrm>
        <a:prstGeom prst="round2SameRect">
          <a:avLst/>
        </a:prstGeom>
        <a:ln>
          <a:solidFill>
            <a:srgbClr val="32145A"/>
          </a:solidFill>
        </a:ln>
      </xdr:spPr>
      <xdr:style>
        <a:lnRef idx="2">
          <a:schemeClr val="accent3">
            <a:hueOff val="11250264"/>
            <a:satOff val="-16880"/>
            <a:lumOff val="-2745"/>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vert="vert270" lIns="0" tIns="0" rIns="0" bIns="274320" anchor="ctr" anchorCtr="0"/>
        <a:lstStyle/>
        <a:p>
          <a:r>
            <a:rPr lang="en-US" sz="1100">
              <a:solidFill>
                <a:schemeClr val="dk1">
                  <a:hueOff val="0"/>
                  <a:satOff val="0"/>
                  <a:lumOff val="0"/>
                  <a:alphaOff val="0"/>
                </a:schemeClr>
              </a:solidFill>
              <a:effectLst/>
              <a:latin typeface="+mn-lt"/>
              <a:ea typeface="+mn-ea"/>
              <a:cs typeface="+mn-cs"/>
            </a:rPr>
            <a:t>NOTE: if a partner does not earn at least $10K in co-op within a</a:t>
          </a:r>
          <a:r>
            <a:rPr lang="en-US" sz="1100" baseline="0">
              <a:solidFill>
                <a:schemeClr val="dk1">
                  <a:hueOff val="0"/>
                  <a:satOff val="0"/>
                  <a:lumOff val="0"/>
                  <a:alphaOff val="0"/>
                </a:schemeClr>
              </a:solidFill>
              <a:effectLst/>
              <a:latin typeface="+mn-lt"/>
              <a:ea typeface="+mn-ea"/>
              <a:cs typeface="+mn-cs"/>
            </a:rPr>
            <a:t> 6-month earning period the earned co-op will be paid out as rebate at the end of that period.  See the Incentive Guide and Co-op Guidebook for details.</a:t>
          </a:r>
          <a:endParaRPr lang="en-US">
            <a:effectLst/>
          </a:endParaRPr>
        </a:p>
      </xdr:txBody>
    </xdr:sp>
    <xdr:clientData/>
  </xdr:twoCellAnchor>
  <xdr:twoCellAnchor>
    <xdr:from>
      <xdr:col>5</xdr:col>
      <xdr:colOff>152398</xdr:colOff>
      <xdr:row>25</xdr:row>
      <xdr:rowOff>38103</xdr:rowOff>
    </xdr:from>
    <xdr:to>
      <xdr:col>7</xdr:col>
      <xdr:colOff>1276349</xdr:colOff>
      <xdr:row>29</xdr:row>
      <xdr:rowOff>54431</xdr:rowOff>
    </xdr:to>
    <xdr:sp macro="" textlink="">
      <xdr:nvSpPr>
        <xdr:cNvPr id="6" name="Round Same Side Corner Rectangle 13">
          <a:extLst>
            <a:ext uri="{FF2B5EF4-FFF2-40B4-BE49-F238E27FC236}">
              <a16:creationId xmlns:a16="http://schemas.microsoft.com/office/drawing/2014/main" id="{31FF1F1F-7DAA-45D9-A8B2-B1CB8B1151F5}"/>
            </a:ext>
          </a:extLst>
        </xdr:cNvPr>
        <xdr:cNvSpPr/>
      </xdr:nvSpPr>
      <xdr:spPr>
        <a:xfrm rot="5400000">
          <a:off x="15303952" y="2891520"/>
          <a:ext cx="756557" cy="4563837"/>
        </a:xfrm>
        <a:prstGeom prst="round2SameRect">
          <a:avLst/>
        </a:prstGeom>
        <a:ln>
          <a:solidFill>
            <a:srgbClr val="32145A"/>
          </a:solidFill>
        </a:ln>
      </xdr:spPr>
      <xdr:style>
        <a:lnRef idx="2">
          <a:schemeClr val="accent3">
            <a:hueOff val="11250264"/>
            <a:satOff val="-16880"/>
            <a:lumOff val="-2745"/>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vert="vert270" lIns="0" tIns="0" rIns="0" bIns="274320" anchor="ctr" anchorCtr="0"/>
        <a:lstStyle/>
        <a:p>
          <a:r>
            <a:rPr lang="en-US" sz="1100">
              <a:solidFill>
                <a:schemeClr val="dk1">
                  <a:hueOff val="0"/>
                  <a:satOff val="0"/>
                  <a:lumOff val="0"/>
                  <a:alphaOff val="0"/>
                </a:schemeClr>
              </a:solidFill>
              <a:effectLst/>
              <a:latin typeface="+mn-lt"/>
              <a:ea typeface="+mn-ea"/>
              <a:cs typeface="+mn-cs"/>
            </a:rPr>
            <a:t>Enter anticipated revenue for eligible CSP products for both CSP Legacy and</a:t>
          </a:r>
          <a:r>
            <a:rPr lang="en-US" sz="1100" baseline="0">
              <a:solidFill>
                <a:schemeClr val="dk1">
                  <a:hueOff val="0"/>
                  <a:satOff val="0"/>
                  <a:lumOff val="0"/>
                  <a:alphaOff val="0"/>
                </a:schemeClr>
              </a:solidFill>
              <a:effectLst/>
              <a:latin typeface="+mn-lt"/>
              <a:ea typeface="+mn-ea"/>
              <a:cs typeface="+mn-cs"/>
            </a:rPr>
            <a:t> NCE</a:t>
          </a:r>
          <a:r>
            <a:rPr lang="en-US" sz="1100">
              <a:solidFill>
                <a:schemeClr val="dk1">
                  <a:hueOff val="0"/>
                  <a:satOff val="0"/>
                  <a:lumOff val="0"/>
                  <a:alphaOff val="0"/>
                </a:schemeClr>
              </a:solidFill>
              <a:effectLst/>
              <a:latin typeface="+mn-lt"/>
              <a:ea typeface="+mn-ea"/>
              <a:cs typeface="+mn-cs"/>
            </a:rPr>
            <a:t> in cells C25 - C30</a:t>
          </a:r>
          <a:endParaRPr lang="en-US" sz="1100">
            <a:effectLst/>
          </a:endParaRPr>
        </a:p>
      </xdr:txBody>
    </xdr:sp>
    <xdr:clientData/>
  </xdr:twoCellAnchor>
  <xdr:twoCellAnchor>
    <xdr:from>
      <xdr:col>5</xdr:col>
      <xdr:colOff>142874</xdr:colOff>
      <xdr:row>37</xdr:row>
      <xdr:rowOff>190506</xdr:rowOff>
    </xdr:from>
    <xdr:to>
      <xdr:col>7</xdr:col>
      <xdr:colOff>1371599</xdr:colOff>
      <xdr:row>44</xdr:row>
      <xdr:rowOff>9531</xdr:rowOff>
    </xdr:to>
    <xdr:sp macro="" textlink="">
      <xdr:nvSpPr>
        <xdr:cNvPr id="7" name="Round Same Side Corner Rectangle 13">
          <a:extLst>
            <a:ext uri="{FF2B5EF4-FFF2-40B4-BE49-F238E27FC236}">
              <a16:creationId xmlns:a16="http://schemas.microsoft.com/office/drawing/2014/main" id="{7F1159CC-BF7B-4BD2-95D1-928F66883307}"/>
            </a:ext>
          </a:extLst>
        </xdr:cNvPr>
        <xdr:cNvSpPr/>
      </xdr:nvSpPr>
      <xdr:spPr>
        <a:xfrm rot="5400000">
          <a:off x="13816964" y="5977896"/>
          <a:ext cx="1663065" cy="4657725"/>
        </a:xfrm>
        <a:prstGeom prst="round2SameRect">
          <a:avLst/>
        </a:prstGeom>
        <a:ln>
          <a:solidFill>
            <a:srgbClr val="32145A"/>
          </a:solidFill>
        </a:ln>
      </xdr:spPr>
      <xdr:style>
        <a:lnRef idx="2">
          <a:schemeClr val="accent3">
            <a:hueOff val="11250264"/>
            <a:satOff val="-16880"/>
            <a:lumOff val="-2745"/>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vert="vert270" lIns="0" tIns="0" rIns="0" bIns="274320" anchor="ctr" anchorCtr="0"/>
        <a:lstStyle/>
        <a:p>
          <a:r>
            <a:rPr lang="en-US" sz="1100">
              <a:solidFill>
                <a:schemeClr val="dk1">
                  <a:hueOff val="0"/>
                  <a:satOff val="0"/>
                  <a:lumOff val="0"/>
                  <a:alphaOff val="0"/>
                </a:schemeClr>
              </a:solidFill>
              <a:effectLst/>
              <a:latin typeface="+mn-lt"/>
              <a:ea typeface="+mn-ea"/>
              <a:cs typeface="+mn-cs"/>
            </a:rPr>
            <a:t>Enter anticipated</a:t>
          </a:r>
          <a:r>
            <a:rPr lang="en-US" sz="1100" baseline="0">
              <a:solidFill>
                <a:schemeClr val="dk1">
                  <a:hueOff val="0"/>
                  <a:satOff val="0"/>
                  <a:lumOff val="0"/>
                  <a:alphaOff val="0"/>
                </a:schemeClr>
              </a:solidFill>
              <a:effectLst/>
              <a:latin typeface="+mn-lt"/>
              <a:ea typeface="+mn-ea"/>
              <a:cs typeface="+mn-cs"/>
            </a:rPr>
            <a:t> eligible CSP NCE </a:t>
          </a:r>
          <a:r>
            <a:rPr lang="en-US" sz="1100">
              <a:solidFill>
                <a:schemeClr val="dk1">
                  <a:hueOff val="0"/>
                  <a:satOff val="0"/>
                  <a:lumOff val="0"/>
                  <a:alphaOff val="0"/>
                </a:schemeClr>
              </a:solidFill>
              <a:effectLst/>
              <a:latin typeface="+mn-lt"/>
              <a:ea typeface="+mn-ea"/>
              <a:cs typeface="+mn-cs"/>
            </a:rPr>
            <a:t>revenue in cells C37, </a:t>
          </a:r>
          <a:r>
            <a:rPr lang="en-US" sz="1100" baseline="0">
              <a:solidFill>
                <a:schemeClr val="dk1">
                  <a:hueOff val="0"/>
                  <a:satOff val="0"/>
                  <a:lumOff val="0"/>
                  <a:alphaOff val="0"/>
                </a:schemeClr>
              </a:solidFill>
              <a:effectLst/>
              <a:latin typeface="+mn-lt"/>
              <a:ea typeface="+mn-ea"/>
              <a:cs typeface="+mn-cs"/>
            </a:rPr>
            <a:t>C39, and C41</a:t>
          </a:r>
          <a:endParaRPr lang="en-US">
            <a:effectLst/>
          </a:endParaRPr>
        </a:p>
      </xdr:txBody>
    </xdr:sp>
    <xdr:clientData/>
  </xdr:twoCellAnchor>
  <xdr:twoCellAnchor>
    <xdr:from>
      <xdr:col>5</xdr:col>
      <xdr:colOff>152399</xdr:colOff>
      <xdr:row>30</xdr:row>
      <xdr:rowOff>70762</xdr:rowOff>
    </xdr:from>
    <xdr:to>
      <xdr:col>7</xdr:col>
      <xdr:colOff>1276350</xdr:colOff>
      <xdr:row>34</xdr:row>
      <xdr:rowOff>87090</xdr:rowOff>
    </xdr:to>
    <xdr:sp macro="" textlink="">
      <xdr:nvSpPr>
        <xdr:cNvPr id="8" name="Round Same Side Corner Rectangle 13">
          <a:extLst>
            <a:ext uri="{FF2B5EF4-FFF2-40B4-BE49-F238E27FC236}">
              <a16:creationId xmlns:a16="http://schemas.microsoft.com/office/drawing/2014/main" id="{F05E6AFC-B1BD-4067-8115-BC868942C2AB}"/>
            </a:ext>
          </a:extLst>
        </xdr:cNvPr>
        <xdr:cNvSpPr/>
      </xdr:nvSpPr>
      <xdr:spPr>
        <a:xfrm rot="5400000">
          <a:off x="15298511" y="3854907"/>
          <a:ext cx="767442" cy="4563837"/>
        </a:xfrm>
        <a:prstGeom prst="round2SameRect">
          <a:avLst/>
        </a:prstGeom>
        <a:ln>
          <a:solidFill>
            <a:srgbClr val="32145A"/>
          </a:solidFill>
        </a:ln>
      </xdr:spPr>
      <xdr:style>
        <a:lnRef idx="2">
          <a:schemeClr val="accent3">
            <a:hueOff val="11250264"/>
            <a:satOff val="-16880"/>
            <a:lumOff val="-2745"/>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vert="vert270" lIns="0" tIns="0" rIns="0" bIns="274320" anchor="ctr" anchorCtr="0"/>
        <a:lstStyle/>
        <a:p>
          <a:endParaRPr lang="en-US" sz="1100">
            <a:effectLst/>
          </a:endParaRPr>
        </a:p>
      </xdr:txBody>
    </xdr:sp>
    <xdr:clientData/>
  </xdr:twoCellAnchor>
  <xdr:twoCellAnchor editAs="oneCell">
    <xdr:from>
      <xdr:col>5</xdr:col>
      <xdr:colOff>239485</xdr:colOff>
      <xdr:row>30</xdr:row>
      <xdr:rowOff>125190</xdr:rowOff>
    </xdr:from>
    <xdr:to>
      <xdr:col>7</xdr:col>
      <xdr:colOff>1153887</xdr:colOff>
      <xdr:row>33</xdr:row>
      <xdr:rowOff>97972</xdr:rowOff>
    </xdr:to>
    <xdr:pic>
      <xdr:nvPicPr>
        <xdr:cNvPr id="10" name="Picture 9">
          <a:extLst>
            <a:ext uri="{FF2B5EF4-FFF2-40B4-BE49-F238E27FC236}">
              <a16:creationId xmlns:a16="http://schemas.microsoft.com/office/drawing/2014/main" id="{C7AC12F4-BB7C-D088-D9E4-B9D0FDB141E5}"/>
            </a:ext>
          </a:extLst>
        </xdr:cNvPr>
        <xdr:cNvPicPr>
          <a:picLocks noChangeAspect="1"/>
        </xdr:cNvPicPr>
      </xdr:nvPicPr>
      <xdr:blipFill>
        <a:blip xmlns:r="http://schemas.openxmlformats.org/officeDocument/2006/relationships" r:embed="rId1"/>
        <a:stretch>
          <a:fillRect/>
        </a:stretch>
      </xdr:blipFill>
      <xdr:spPr>
        <a:xfrm>
          <a:off x="13487399" y="5807533"/>
          <a:ext cx="4354288" cy="7238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13344-2FCD-48DD-B541-B31055146C40}">
  <dimension ref="B9:C44"/>
  <sheetViews>
    <sheetView showGridLines="0" tabSelected="1" zoomScaleNormal="100" workbookViewId="0">
      <selection activeCell="E17" sqref="E17"/>
    </sheetView>
  </sheetViews>
  <sheetFormatPr defaultColWidth="8.7109375" defaultRowHeight="14.25"/>
  <cols>
    <col min="1" max="1" width="17.7109375" customWidth="1"/>
    <col min="2" max="2" width="4.42578125" customWidth="1"/>
    <col min="3" max="3" width="59.28515625" customWidth="1"/>
  </cols>
  <sheetData>
    <row r="9" spans="3:3" ht="26.85" customHeight="1"/>
    <row r="10" spans="3:3" ht="30.75">
      <c r="C10" s="62" t="s">
        <v>0</v>
      </c>
    </row>
    <row r="11" spans="3:3" ht="25.5">
      <c r="C11" s="63" t="s">
        <v>1</v>
      </c>
    </row>
    <row r="17" spans="2:3" ht="87">
      <c r="C17" s="64" t="s">
        <v>2</v>
      </c>
    </row>
    <row r="25" spans="2:3">
      <c r="C25" t="s">
        <v>3</v>
      </c>
    </row>
    <row r="31" spans="2:3">
      <c r="B31" t="s">
        <v>3</v>
      </c>
    </row>
    <row r="32" spans="2:3">
      <c r="B32" t="s">
        <v>3</v>
      </c>
    </row>
    <row r="34" spans="2:2">
      <c r="B34" t="s">
        <v>3</v>
      </c>
    </row>
    <row r="36" spans="2:2">
      <c r="B36" t="s">
        <v>3</v>
      </c>
    </row>
    <row r="38" spans="2:2" ht="75" customHeight="1"/>
    <row r="44" spans="2:2">
      <c r="B44" t="s">
        <v>3</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6BB7-1B9F-44D0-BA07-654CC4880F2B}">
  <sheetPr>
    <tabColor rgb="FF00B050"/>
  </sheetPr>
  <dimension ref="A4"/>
  <sheetViews>
    <sheetView showGridLines="0" zoomScaleNormal="100" workbookViewId="0">
      <selection activeCell="I36" sqref="I36"/>
    </sheetView>
  </sheetViews>
  <sheetFormatPr defaultColWidth="8.7109375" defaultRowHeight="14.25"/>
  <cols>
    <col min="1" max="16384" width="8.7109375" style="12"/>
  </cols>
  <sheetData>
    <row r="4" ht="29.85" customHeight="1"/>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7972B-F494-45A1-9B74-A0DE9BECA357}">
  <sheetPr>
    <tabColor theme="7"/>
    <pageSetUpPr fitToPage="1"/>
  </sheetPr>
  <dimension ref="B1:P67"/>
  <sheetViews>
    <sheetView showGridLines="0" zoomScale="74" zoomScaleNormal="74" workbookViewId="0">
      <selection activeCell="J39" sqref="J39:K45"/>
    </sheetView>
  </sheetViews>
  <sheetFormatPr defaultColWidth="8.7109375" defaultRowHeight="14.25" outlineLevelCol="1"/>
  <cols>
    <col min="1" max="1" width="3.28515625" customWidth="1"/>
    <col min="2" max="2" width="119" customWidth="1"/>
    <col min="3" max="3" width="23.5703125" customWidth="1"/>
    <col min="4" max="4" width="22.7109375" customWidth="1"/>
    <col min="5" max="5" width="24.5703125" customWidth="1"/>
    <col min="6" max="6" width="27.28515625" customWidth="1"/>
    <col min="7" max="7" width="22.7109375" customWidth="1" outlineLevel="1"/>
    <col min="8" max="8" width="22.5703125" customWidth="1" outlineLevel="1"/>
    <col min="9" max="14" width="8.7109375" customWidth="1" outlineLevel="1"/>
  </cols>
  <sheetData>
    <row r="1" spans="2:16" ht="23.1" customHeight="1">
      <c r="B1" s="22" t="s">
        <v>4</v>
      </c>
      <c r="C1" s="68" t="s">
        <v>5</v>
      </c>
      <c r="D1" s="69"/>
      <c r="E1" s="69"/>
      <c r="F1" s="70"/>
      <c r="I1" s="22"/>
    </row>
    <row r="2" spans="2:16" ht="14.45" customHeight="1">
      <c r="C2" s="71"/>
      <c r="D2" s="72"/>
      <c r="E2" s="72"/>
      <c r="F2" s="73"/>
    </row>
    <row r="3" spans="2:16" ht="18">
      <c r="B3" s="31" t="s">
        <v>6</v>
      </c>
      <c r="C3" s="31"/>
      <c r="D3" s="31"/>
      <c r="E3" s="31"/>
      <c r="F3" s="31"/>
      <c r="G3" s="32"/>
      <c r="H3" s="32"/>
      <c r="I3" s="32"/>
      <c r="J3" s="32"/>
      <c r="K3" s="32"/>
      <c r="L3" s="32"/>
      <c r="M3" s="32"/>
      <c r="N3" s="32"/>
      <c r="O3" s="32"/>
      <c r="P3" s="32"/>
    </row>
    <row r="4" spans="2:16" ht="18">
      <c r="B4" s="33"/>
      <c r="C4" s="33"/>
      <c r="D4" s="33"/>
      <c r="E4" s="33"/>
      <c r="F4" s="33"/>
    </row>
    <row r="5" spans="2:16" ht="15.75">
      <c r="B5" s="34" t="s">
        <v>7</v>
      </c>
      <c r="C5" s="34" t="s">
        <v>8</v>
      </c>
      <c r="D5" s="34" t="s">
        <v>9</v>
      </c>
      <c r="E5" s="34" t="s">
        <v>10</v>
      </c>
    </row>
    <row r="6" spans="2:16">
      <c r="B6" s="1" t="s">
        <v>11</v>
      </c>
      <c r="C6" s="8">
        <v>1000</v>
      </c>
      <c r="D6" s="65">
        <v>0.1</v>
      </c>
      <c r="E6" s="2">
        <f>C6*D6</f>
        <v>100</v>
      </c>
    </row>
    <row r="7" spans="2:16">
      <c r="B7" s="35" t="s">
        <v>12</v>
      </c>
      <c r="C7" s="8">
        <v>1000</v>
      </c>
      <c r="D7" s="65">
        <v>0.05</v>
      </c>
      <c r="E7" s="2">
        <f t="shared" ref="E7:E11" si="0">C7*D7</f>
        <v>50</v>
      </c>
    </row>
    <row r="8" spans="2:16">
      <c r="B8" s="35" t="s">
        <v>13</v>
      </c>
      <c r="C8" s="8">
        <v>1000</v>
      </c>
      <c r="D8" s="65">
        <v>0.1</v>
      </c>
      <c r="E8" s="2">
        <f t="shared" si="0"/>
        <v>100</v>
      </c>
    </row>
    <row r="9" spans="2:16">
      <c r="B9" s="35" t="s">
        <v>14</v>
      </c>
      <c r="C9" s="8">
        <v>1000</v>
      </c>
      <c r="D9" s="65">
        <v>0.15</v>
      </c>
      <c r="E9" s="2">
        <f t="shared" si="0"/>
        <v>150</v>
      </c>
    </row>
    <row r="10" spans="2:16">
      <c r="B10" s="35" t="s">
        <v>15</v>
      </c>
      <c r="C10" s="8">
        <v>1000</v>
      </c>
      <c r="D10" s="65">
        <v>0.15</v>
      </c>
      <c r="E10" s="2">
        <f t="shared" si="0"/>
        <v>150</v>
      </c>
    </row>
    <row r="11" spans="2:16">
      <c r="B11" s="36" t="s">
        <v>16</v>
      </c>
      <c r="C11" s="8">
        <v>1000</v>
      </c>
      <c r="D11" s="65">
        <v>0.1</v>
      </c>
      <c r="E11" s="20">
        <f t="shared" si="0"/>
        <v>100</v>
      </c>
    </row>
    <row r="12" spans="2:16" ht="14.65" thickBot="1">
      <c r="B12" s="37" t="s">
        <v>17</v>
      </c>
      <c r="C12" s="21">
        <f>SUM(C6:C11)</f>
        <v>6000</v>
      </c>
      <c r="D12" s="21"/>
      <c r="E12" s="21">
        <f>SUM(E6:E11)</f>
        <v>650</v>
      </c>
    </row>
    <row r="13" spans="2:16" ht="14.65" thickTop="1"/>
    <row r="14" spans="2:16" ht="18">
      <c r="B14" s="13" t="s">
        <v>18</v>
      </c>
      <c r="C14" s="14"/>
      <c r="D14" s="14"/>
      <c r="E14" s="38"/>
      <c r="F14" s="38"/>
      <c r="G14" s="38"/>
      <c r="H14" s="38"/>
      <c r="I14" s="38"/>
      <c r="J14" s="38"/>
      <c r="K14" s="38"/>
      <c r="L14" s="38"/>
      <c r="M14" s="38"/>
      <c r="N14" s="38"/>
      <c r="O14" s="38"/>
      <c r="P14" s="38"/>
    </row>
    <row r="16" spans="2:16" ht="15.75">
      <c r="B16" s="15" t="s">
        <v>19</v>
      </c>
      <c r="C16" s="15" t="s">
        <v>8</v>
      </c>
      <c r="D16" s="15" t="s">
        <v>20</v>
      </c>
      <c r="E16" s="15" t="s">
        <v>21</v>
      </c>
    </row>
    <row r="17" spans="2:5">
      <c r="B17" s="1" t="s">
        <v>22</v>
      </c>
      <c r="C17" s="8">
        <v>1000</v>
      </c>
      <c r="D17" s="3">
        <v>0.04</v>
      </c>
      <c r="E17" s="2">
        <f t="shared" ref="E17:E20" si="1">C17*D17</f>
        <v>40</v>
      </c>
    </row>
    <row r="18" spans="2:5">
      <c r="B18" s="17" t="s">
        <v>23</v>
      </c>
      <c r="C18" s="8">
        <v>1000</v>
      </c>
      <c r="D18" s="19">
        <v>3.7499999999999999E-2</v>
      </c>
      <c r="E18" s="2">
        <f t="shared" si="1"/>
        <v>37.5</v>
      </c>
    </row>
    <row r="19" spans="2:5">
      <c r="B19" s="17" t="s">
        <v>24</v>
      </c>
      <c r="C19" s="8">
        <v>2000</v>
      </c>
      <c r="D19" s="19">
        <v>4.7500000000000001E-2</v>
      </c>
      <c r="E19" s="20">
        <f t="shared" si="1"/>
        <v>95</v>
      </c>
    </row>
    <row r="20" spans="2:5">
      <c r="B20" s="17" t="s">
        <v>25</v>
      </c>
      <c r="C20" s="8">
        <v>1000</v>
      </c>
      <c r="D20" s="19">
        <v>0.1</v>
      </c>
      <c r="E20" s="20">
        <f t="shared" si="1"/>
        <v>100</v>
      </c>
    </row>
    <row r="21" spans="2:5" ht="14.65" thickBot="1">
      <c r="B21" s="4" t="s">
        <v>17</v>
      </c>
      <c r="C21" s="21">
        <f>SUM(C17:C20)</f>
        <v>5000</v>
      </c>
      <c r="D21" s="5"/>
      <c r="E21" s="21">
        <f>SUM(E17:E20)</f>
        <v>272.5</v>
      </c>
    </row>
    <row r="22" spans="2:5" ht="14.65" thickTop="1">
      <c r="B22" s="39" t="s">
        <v>26</v>
      </c>
      <c r="C22" s="40"/>
      <c r="D22" s="41"/>
      <c r="E22" s="42">
        <f>E21*0.6</f>
        <v>163.5</v>
      </c>
    </row>
    <row r="23" spans="2:5">
      <c r="B23" s="39" t="s">
        <v>27</v>
      </c>
      <c r="C23" s="40"/>
      <c r="D23" s="41"/>
      <c r="E23" s="42">
        <f>E21*0.4</f>
        <v>109</v>
      </c>
    </row>
    <row r="24" spans="2:5">
      <c r="B24" s="43"/>
      <c r="C24" s="44"/>
      <c r="D24" s="45"/>
      <c r="E24" s="46"/>
    </row>
    <row r="25" spans="2:5" ht="15.75">
      <c r="B25" s="15" t="s">
        <v>28</v>
      </c>
      <c r="C25" s="15" t="s">
        <v>8</v>
      </c>
      <c r="D25" s="15" t="s">
        <v>20</v>
      </c>
      <c r="E25" s="15" t="s">
        <v>21</v>
      </c>
    </row>
    <row r="26" spans="2:5" ht="29.45" customHeight="1">
      <c r="B26" s="16" t="s">
        <v>29</v>
      </c>
      <c r="C26" s="8">
        <v>100</v>
      </c>
      <c r="D26" s="3">
        <v>7.0000000000000007E-2</v>
      </c>
      <c r="E26" s="2">
        <f t="shared" ref="E26:E33" si="2">C26*D26</f>
        <v>7.0000000000000009</v>
      </c>
    </row>
    <row r="27" spans="2:5">
      <c r="B27" s="24" t="s">
        <v>30</v>
      </c>
      <c r="C27" s="8">
        <v>100</v>
      </c>
      <c r="D27" s="19">
        <v>0.05</v>
      </c>
      <c r="E27" s="2">
        <f t="shared" si="2"/>
        <v>5</v>
      </c>
    </row>
    <row r="28" spans="2:5">
      <c r="B28" s="24" t="s">
        <v>31</v>
      </c>
      <c r="C28" s="8">
        <v>100</v>
      </c>
      <c r="D28" s="19">
        <v>0.06</v>
      </c>
      <c r="E28" s="2">
        <f t="shared" si="2"/>
        <v>6</v>
      </c>
    </row>
    <row r="29" spans="2:5">
      <c r="B29" s="24" t="s">
        <v>32</v>
      </c>
      <c r="C29" s="8">
        <v>100</v>
      </c>
      <c r="D29" s="66">
        <v>7.4999999999999997E-2</v>
      </c>
      <c r="E29" s="2">
        <f t="shared" si="2"/>
        <v>7.5</v>
      </c>
    </row>
    <row r="30" spans="2:5">
      <c r="B30" s="24" t="s">
        <v>33</v>
      </c>
      <c r="C30" s="8">
        <v>100</v>
      </c>
      <c r="D30" s="19">
        <v>0.1</v>
      </c>
      <c r="E30" s="2">
        <f t="shared" si="2"/>
        <v>10</v>
      </c>
    </row>
    <row r="31" spans="2:5">
      <c r="B31" s="24" t="s">
        <v>34</v>
      </c>
      <c r="C31" s="8">
        <v>100</v>
      </c>
      <c r="D31" s="19">
        <v>0.03</v>
      </c>
      <c r="E31" s="20">
        <f t="shared" si="2"/>
        <v>3</v>
      </c>
    </row>
    <row r="32" spans="2:5">
      <c r="B32" s="24" t="s">
        <v>35</v>
      </c>
      <c r="C32" s="8">
        <v>100</v>
      </c>
      <c r="D32" s="19">
        <v>7.0000000000000007E-2</v>
      </c>
      <c r="E32" s="20">
        <f>C32*D32</f>
        <v>7.0000000000000009</v>
      </c>
    </row>
    <row r="33" spans="2:11" ht="28.5">
      <c r="B33" s="24" t="s">
        <v>36</v>
      </c>
      <c r="C33" s="8">
        <v>100</v>
      </c>
      <c r="D33" s="19">
        <v>0.2</v>
      </c>
      <c r="E33" s="20">
        <f t="shared" si="2"/>
        <v>20</v>
      </c>
    </row>
    <row r="34" spans="2:11" ht="14.65" thickBot="1">
      <c r="B34" s="4" t="s">
        <v>17</v>
      </c>
      <c r="C34" s="21">
        <f>SUM(C26:C33)</f>
        <v>800</v>
      </c>
      <c r="D34" s="5"/>
      <c r="E34" s="21">
        <f>SUM(E26:E33)</f>
        <v>65.5</v>
      </c>
    </row>
    <row r="35" spans="2:11" ht="14.65" thickTop="1">
      <c r="B35" s="39" t="s">
        <v>26</v>
      </c>
      <c r="C35" s="40"/>
      <c r="D35" s="41"/>
      <c r="E35" s="42">
        <f>SUM(E26:E33)*0.6</f>
        <v>39.299999999999997</v>
      </c>
    </row>
    <row r="36" spans="2:11">
      <c r="B36" s="39" t="s">
        <v>27</v>
      </c>
      <c r="C36" s="40"/>
      <c r="D36" s="41"/>
      <c r="E36" s="42">
        <f>SUM(E26:E33)*0.4</f>
        <v>26.200000000000003</v>
      </c>
    </row>
    <row r="37" spans="2:11">
      <c r="B37" s="47"/>
      <c r="C37" s="48"/>
      <c r="D37" s="49"/>
      <c r="E37" s="50"/>
    </row>
    <row r="38" spans="2:11" ht="15.75">
      <c r="B38" s="15" t="s">
        <v>37</v>
      </c>
      <c r="C38" s="15" t="s">
        <v>8</v>
      </c>
      <c r="D38" s="15" t="s">
        <v>20</v>
      </c>
      <c r="E38" s="15" t="s">
        <v>21</v>
      </c>
    </row>
    <row r="39" spans="2:11">
      <c r="B39" s="29" t="s">
        <v>38</v>
      </c>
      <c r="C39" s="8"/>
      <c r="D39" s="25"/>
      <c r="E39" s="26"/>
    </row>
    <row r="40" spans="2:11" ht="28.5">
      <c r="B40" s="24" t="s">
        <v>39</v>
      </c>
      <c r="C40" s="18">
        <v>200</v>
      </c>
      <c r="D40" s="19">
        <v>0.15</v>
      </c>
      <c r="E40" s="2">
        <f>C40*D40</f>
        <v>30</v>
      </c>
      <c r="J40" s="67"/>
      <c r="K40" s="67"/>
    </row>
    <row r="41" spans="2:11">
      <c r="B41" s="30" t="s">
        <v>40</v>
      </c>
      <c r="C41" s="18"/>
      <c r="D41" s="27"/>
      <c r="E41" s="28"/>
    </row>
    <row r="42" spans="2:11" ht="28.5">
      <c r="B42" s="24" t="s">
        <v>41</v>
      </c>
      <c r="C42" s="18">
        <v>200</v>
      </c>
      <c r="D42" s="19">
        <v>0.2</v>
      </c>
      <c r="E42" s="2">
        <f>C42*D42</f>
        <v>40</v>
      </c>
      <c r="J42" s="67"/>
      <c r="K42" s="67"/>
    </row>
    <row r="43" spans="2:11">
      <c r="B43" s="30" t="s">
        <v>42</v>
      </c>
      <c r="C43" s="18"/>
      <c r="D43" s="27"/>
      <c r="E43" s="28"/>
    </row>
    <row r="44" spans="2:11" ht="28.5">
      <c r="B44" s="24" t="s">
        <v>43</v>
      </c>
      <c r="C44" s="18">
        <v>200</v>
      </c>
      <c r="D44" s="19">
        <v>0.15</v>
      </c>
      <c r="E44" s="20">
        <f>C44*D44</f>
        <v>30</v>
      </c>
      <c r="J44" s="55"/>
    </row>
    <row r="45" spans="2:11" ht="14.65" thickBot="1">
      <c r="B45" s="4" t="s">
        <v>17</v>
      </c>
      <c r="C45" s="21">
        <f>C40+C42</f>
        <v>400</v>
      </c>
      <c r="D45" s="5"/>
      <c r="E45" s="21">
        <f>E40+E42+E44</f>
        <v>100</v>
      </c>
      <c r="J45" s="67"/>
      <c r="K45" s="67"/>
    </row>
    <row r="46" spans="2:11" ht="14.65" thickTop="1">
      <c r="B46" s="39" t="s">
        <v>26</v>
      </c>
      <c r="C46" s="40"/>
      <c r="D46" s="41"/>
      <c r="E46" s="42">
        <f>(E40+E42)*0.6+E44</f>
        <v>72</v>
      </c>
    </row>
    <row r="47" spans="2:11">
      <c r="B47" s="39" t="s">
        <v>27</v>
      </c>
      <c r="C47" s="40"/>
      <c r="D47" s="41"/>
      <c r="E47" s="42">
        <f>(E40+E42)*0.4</f>
        <v>28</v>
      </c>
    </row>
    <row r="48" spans="2:11">
      <c r="B48" s="47"/>
      <c r="C48" s="48"/>
      <c r="D48" s="49"/>
      <c r="E48" s="50"/>
    </row>
    <row r="49" spans="2:16" ht="15.75">
      <c r="B49" s="15" t="s">
        <v>44</v>
      </c>
      <c r="C49" s="15" t="s">
        <v>8</v>
      </c>
      <c r="D49" s="15" t="s">
        <v>20</v>
      </c>
      <c r="E49" s="15" t="s">
        <v>21</v>
      </c>
    </row>
    <row r="50" spans="2:16">
      <c r="B50" s="23" t="s">
        <v>45</v>
      </c>
      <c r="C50" s="8"/>
      <c r="D50" s="9"/>
      <c r="E50" s="2">
        <f t="shared" ref="E50:E51" si="3">C50*D50</f>
        <v>0</v>
      </c>
    </row>
    <row r="51" spans="2:16">
      <c r="B51" s="23" t="s">
        <v>46</v>
      </c>
      <c r="C51" s="8"/>
      <c r="D51" s="9"/>
      <c r="E51" s="2">
        <f t="shared" si="3"/>
        <v>0</v>
      </c>
    </row>
    <row r="52" spans="2:16" ht="14.65" thickBot="1">
      <c r="B52" s="6" t="s">
        <v>17</v>
      </c>
      <c r="C52" s="7">
        <f>SUM(C50:C51)</f>
        <v>0</v>
      </c>
      <c r="D52" s="10"/>
      <c r="E52" s="21">
        <f>SUM(E50:E51)</f>
        <v>0</v>
      </c>
    </row>
    <row r="53" spans="2:16" ht="14.65" thickTop="1">
      <c r="B53" s="39" t="s">
        <v>26</v>
      </c>
      <c r="C53" s="40"/>
      <c r="D53" s="41"/>
      <c r="E53" s="42">
        <f>E52*1</f>
        <v>0</v>
      </c>
    </row>
    <row r="54" spans="2:16">
      <c r="B54" s="39" t="s">
        <v>27</v>
      </c>
      <c r="C54" s="40"/>
      <c r="D54" s="41"/>
      <c r="E54" s="42">
        <f>E52*0</f>
        <v>0</v>
      </c>
    </row>
    <row r="56" spans="2:16" ht="18">
      <c r="B56" s="51" t="s">
        <v>47</v>
      </c>
      <c r="C56" s="51"/>
      <c r="D56" s="51"/>
      <c r="E56" s="51"/>
      <c r="F56" s="51"/>
      <c r="G56" s="52"/>
      <c r="H56" s="52"/>
      <c r="I56" s="52"/>
      <c r="J56" s="52"/>
      <c r="K56" s="52"/>
      <c r="L56" s="52"/>
      <c r="M56" s="52"/>
      <c r="N56" s="52"/>
      <c r="O56" s="52"/>
      <c r="P56" s="52"/>
    </row>
    <row r="57" spans="2:16">
      <c r="C57" s="11"/>
      <c r="D57" s="11"/>
    </row>
    <row r="58" spans="2:16" ht="15.75">
      <c r="B58" s="1" t="s">
        <v>48</v>
      </c>
      <c r="C58" s="53">
        <f>C12</f>
        <v>6000</v>
      </c>
      <c r="E58" s="54"/>
    </row>
    <row r="59" spans="2:16">
      <c r="B59" s="1" t="s">
        <v>49</v>
      </c>
      <c r="C59" s="53">
        <f>E12</f>
        <v>650</v>
      </c>
      <c r="E59" s="55"/>
    </row>
    <row r="60" spans="2:16">
      <c r="B60" s="1" t="s">
        <v>50</v>
      </c>
      <c r="C60" s="53">
        <f>E21+E34+E45+E52</f>
        <v>438</v>
      </c>
    </row>
    <row r="61" spans="2:16">
      <c r="B61" s="1" t="s">
        <v>51</v>
      </c>
      <c r="C61" s="56">
        <f>C59+C60</f>
        <v>1088</v>
      </c>
    </row>
    <row r="62" spans="2:16">
      <c r="B62" s="57" t="s">
        <v>52</v>
      </c>
      <c r="C62" s="58">
        <f>C59/C58</f>
        <v>0.10833333333333334</v>
      </c>
    </row>
    <row r="63" spans="2:16">
      <c r="B63" s="57" t="s">
        <v>53</v>
      </c>
      <c r="C63" s="58">
        <f>C60/C58</f>
        <v>7.2999999999999995E-2</v>
      </c>
    </row>
    <row r="64" spans="2:16">
      <c r="B64" s="57" t="s">
        <v>54</v>
      </c>
      <c r="C64" s="58">
        <f>C61/C58</f>
        <v>0.18133333333333335</v>
      </c>
    </row>
    <row r="66" spans="2:4">
      <c r="B66" s="59" t="s">
        <v>55</v>
      </c>
      <c r="C66" s="60">
        <f>E22+E35+E46+E53</f>
        <v>274.8</v>
      </c>
      <c r="D66" s="61"/>
    </row>
    <row r="67" spans="2:4">
      <c r="B67" s="59" t="s">
        <v>56</v>
      </c>
      <c r="C67" s="60">
        <f>E23+E36+E47+E54</f>
        <v>163.19999999999999</v>
      </c>
      <c r="D67" s="61"/>
    </row>
  </sheetData>
  <mergeCells count="1">
    <mergeCell ref="C1:F2"/>
  </mergeCells>
  <conditionalFormatting sqref="E59">
    <cfRule type="expression" dxfId="0" priority="1">
      <formula>$E$64&lt;&gt;0</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bdd7cf0-d6f5-4b84-ae03-c3008f8d5928" xsi:nil="true"/>
    <lcf76f155ced4ddcb4097134ff3c332f xmlns="a29469bd-84a5-4109-8d98-7aabcd8ab139">
      <Terms xmlns="http://schemas.microsoft.com/office/infopath/2007/PartnerControls"/>
    </lcf76f155ced4ddcb4097134ff3c332f>
    <Details xmlns="a29469bd-84a5-4109-8d98-7aabcd8ab1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56CE2C773DFF41BB1157739C387DE5" ma:contentTypeVersion="18" ma:contentTypeDescription="Create a new document." ma:contentTypeScope="" ma:versionID="b738c3eab13464c16e53ebeb9174065f">
  <xsd:schema xmlns:xsd="http://www.w3.org/2001/XMLSchema" xmlns:xs="http://www.w3.org/2001/XMLSchema" xmlns:p="http://schemas.microsoft.com/office/2006/metadata/properties" xmlns:ns2="a29469bd-84a5-4109-8d98-7aabcd8ab139" xmlns:ns3="6bdd7cf0-d6f5-4b84-ae03-c3008f8d5928" targetNamespace="http://schemas.microsoft.com/office/2006/metadata/properties" ma:root="true" ma:fieldsID="4cf452306ee307ca88f4dd0aa7c4083a" ns2:_="" ns3:_="">
    <xsd:import namespace="a29469bd-84a5-4109-8d98-7aabcd8ab139"/>
    <xsd:import namespace="6bdd7cf0-d6f5-4b84-ae03-c3008f8d59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469bd-84a5-4109-8d98-7aabcd8ab1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db4ddee-5e58-4560-99ef-1c84dade78cb" ma:termSetId="09814cd3-568e-fe90-9814-8d621ff8fb84" ma:anchorId="fba54fb3-c3e1-fe81-a776-ca4b69148c4d" ma:open="true" ma:isKeyword="false">
      <xsd:complexType>
        <xsd:sequence>
          <xsd:element ref="pc:Terms" minOccurs="0" maxOccurs="1"/>
        </xsd:sequence>
      </xsd:complexType>
    </xsd:element>
    <xsd:element name="Details" ma:index="23" nillable="true" ma:displayName="Details" ma:internalName="Details">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d7cf0-d6f5-4b84-ae03-c3008f8d592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4ddde47-40ab-4a3e-bbd4-16bf52db701c}" ma:internalName="TaxCatchAll" ma:showField="CatchAllData" ma:web="6bdd7cf0-d6f5-4b84-ae03-c3008f8d59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D7DEA4-9DC4-4A80-94BE-5A60A1BDA169}"/>
</file>

<file path=customXml/itemProps2.xml><?xml version="1.0" encoding="utf-8"?>
<ds:datastoreItem xmlns:ds="http://schemas.openxmlformats.org/officeDocument/2006/customXml" ds:itemID="{20004E89-0072-4E65-ABD2-A0203DBB355D}"/>
</file>

<file path=customXml/itemProps3.xml><?xml version="1.0" encoding="utf-8"?>
<ds:datastoreItem xmlns:ds="http://schemas.openxmlformats.org/officeDocument/2006/customXml" ds:itemID="{EB888619-0239-4D1B-AD57-9DDBFD166C23}"/>
</file>

<file path=docMetadata/LabelInfo.xml><?xml version="1.0" encoding="utf-8"?>
<clbl:labelList xmlns:clbl="http://schemas.microsoft.com/office/2020/mipLabelMetadata">
  <clbl:label id="{f42aa342-8706-4288-bd11-ebb85995028c}" enabled="1" method="Privilege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FY16 Managed Reseller Partner Incentives Estimator Tool</dc:title>
  <dc:subject/>
  <dc:creator>John Dogero</dc:creator>
  <cp:keywords/>
  <dc:description/>
  <cp:lastModifiedBy/>
  <cp:revision/>
  <dcterms:created xsi:type="dcterms:W3CDTF">2011-07-29T17:00:48Z</dcterms:created>
  <dcterms:modified xsi:type="dcterms:W3CDTF">2025-03-25T00:29:59Z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0x0101004556CE2C773DFF41BB1157739C387DE5</vt:lpwstr>
  </property>
  <property fmtid="{D5CDD505-2E9C-101B-9397-08002B2CF9AE}" pid="3" name="MSIP_Label_f42aa342-8706-4288-bd11-ebb85995028c_Enabled">
    <vt:lpwstr>True</vt:lpwstr>
  </property>
  <property fmtid="{D5CDD505-2E9C-101B-9397-08002B2CF9AE}" pid="4" name="MSIP_Label_f42aa342-8706-4288-bd11-ebb85995028c_SiteId">
    <vt:lpwstr>72f988bf-86f1-41af-91ab-2d7cd011db47</vt:lpwstr>
  </property>
  <property fmtid="{D5CDD505-2E9C-101B-9397-08002B2CF9AE}" pid="5" name="MSIP_Label_f42aa342-8706-4288-bd11-ebb85995028c_SetDate">
    <vt:lpwstr>2018-05-07T20:39:28.3631189Z</vt:lpwstr>
  </property>
  <property fmtid="{D5CDD505-2E9C-101B-9397-08002B2CF9AE}" pid="6" name="MSIP_Label_f42aa342-8706-4288-bd11-ebb85995028c_Name">
    <vt:lpwstr>General</vt:lpwstr>
  </property>
  <property fmtid="{D5CDD505-2E9C-101B-9397-08002B2CF9AE}" pid="7" name="MSIP_Label_f42aa342-8706-4288-bd11-ebb85995028c_Extended_MSFT_Method">
    <vt:lpwstr>Automatic</vt:lpwstr>
  </property>
  <property fmtid="{D5CDD505-2E9C-101B-9397-08002B2CF9AE}" pid="8" name="Sensitivity">
    <vt:lpwstr>General</vt:lpwstr>
  </property>
  <property fmtid="{D5CDD505-2E9C-101B-9397-08002B2CF9AE}" pid="9" name="MediaServiceImageTags">
    <vt:lpwstr/>
  </property>
</Properties>
</file>